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6" i="1"/>
  <c r="A16"/>
  <c r="C6"/>
  <c r="A6"/>
  <c r="C2" l="1"/>
  <c r="C3" s="1"/>
  <c r="C7" l="1"/>
  <c r="C9" l="1"/>
  <c r="C10" s="1"/>
  <c r="C12" l="1"/>
  <c r="C13" s="1"/>
  <c r="C17" s="1"/>
  <c r="C19" l="1"/>
  <c r="C20" s="1"/>
  <c r="C22" l="1"/>
  <c r="C23" s="1"/>
</calcChain>
</file>

<file path=xl/sharedStrings.xml><?xml version="1.0" encoding="utf-8"?>
<sst xmlns="http://schemas.openxmlformats.org/spreadsheetml/2006/main" count="9" uniqueCount="8">
  <si>
    <t>If you were promoted effective September 1, 2017 enter "Yes."</t>
  </si>
  <si>
    <t>If you were granted a PTR increase on April 1, 2018 enter 3% or 6%.</t>
  </si>
  <si>
    <t>If you were promoted effective September 1, 2018 enter "Yes."</t>
  </si>
  <si>
    <t>Annual salary rate on June 30, 2017:</t>
  </si>
  <si>
    <t>July 1, 2017 2% increase</t>
  </si>
  <si>
    <t>July 1, 2018 2% increase</t>
  </si>
  <si>
    <t>July 1, 2019 2% increase</t>
  </si>
  <si>
    <t>New annual salary rate effective July 1, 2019: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</si>
</sst>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-409]mmmm\ d\,\ yyyy;@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44" fontId="0" fillId="0" borderId="0" xfId="1" applyFont="1" applyBorder="1"/>
    <xf numFmtId="44" fontId="0" fillId="2" borderId="0" xfId="1" applyFont="1" applyFill="1"/>
    <xf numFmtId="9" fontId="0" fillId="0" borderId="0" xfId="0" applyNumberFormat="1" applyBorder="1" applyAlignment="1">
      <alignment horizontal="center"/>
    </xf>
    <xf numFmtId="44" fontId="2" fillId="0" borderId="0" xfId="1" applyFont="1"/>
    <xf numFmtId="164" fontId="0" fillId="2" borderId="0" xfId="0" applyNumberFormat="1" applyFill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64" fontId="0" fillId="2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="150" zoomScaleNormal="150" workbookViewId="0">
      <selection activeCell="C1" sqref="C1"/>
    </sheetView>
  </sheetViews>
  <sheetFormatPr defaultRowHeight="15"/>
  <cols>
    <col min="1" max="1" width="61" bestFit="1" customWidth="1"/>
    <col min="2" max="2" width="21.42578125" style="3" bestFit="1" customWidth="1"/>
    <col min="3" max="3" width="12.7109375" bestFit="1" customWidth="1"/>
  </cols>
  <sheetData>
    <row r="1" spans="1:3">
      <c r="A1" t="s">
        <v>3</v>
      </c>
      <c r="B1" s="2"/>
      <c r="C1" s="10">
        <v>75000</v>
      </c>
    </row>
    <row r="2" spans="1:3">
      <c r="A2" s="4" t="s">
        <v>4</v>
      </c>
      <c r="B2" s="5"/>
      <c r="C2" s="6">
        <f>C1*0.02</f>
        <v>1500</v>
      </c>
    </row>
    <row r="3" spans="1:3">
      <c r="A3" s="7"/>
      <c r="B3" s="8"/>
      <c r="C3" s="9">
        <f>SUM(C1:C2)</f>
        <v>76500</v>
      </c>
    </row>
    <row r="4" spans="1:3">
      <c r="B4" s="2"/>
      <c r="C4" s="1"/>
    </row>
    <row r="5" spans="1:3">
      <c r="A5" t="s">
        <v>0</v>
      </c>
      <c r="B5" s="13"/>
      <c r="C5" s="1"/>
    </row>
    <row r="6" spans="1:3" ht="31.5" customHeight="1">
      <c r="A6" s="15" t="str">
        <f>IF(B5="Yes","Enter new rank (Assistant Professor, Associate Professor, Professor, Associate Librarian, Librarian or Senior Librarian).","")</f>
        <v/>
      </c>
      <c r="B6" s="16"/>
      <c r="C6" s="6">
        <f>IF(B6="Assistant",3866,IF(B6="Associate",4288,IF(B6="Professor",4783,0)))+IF(B6="Associate Librarian",3866,IF(B6="Librarian",4288,IF(B6="Senior Librarian",4783,0)))</f>
        <v>0</v>
      </c>
    </row>
    <row r="7" spans="1:3">
      <c r="B7" s="2"/>
      <c r="C7" s="1">
        <f>C3+C6</f>
        <v>76500</v>
      </c>
    </row>
    <row r="8" spans="1:3">
      <c r="B8" s="2"/>
      <c r="C8" s="1"/>
    </row>
    <row r="9" spans="1:3">
      <c r="A9" s="4" t="s">
        <v>1</v>
      </c>
      <c r="B9" s="14"/>
      <c r="C9" s="6">
        <f>C7*B9</f>
        <v>0</v>
      </c>
    </row>
    <row r="10" spans="1:3">
      <c r="B10" s="2"/>
      <c r="C10" s="1">
        <f>C7+C9</f>
        <v>76500</v>
      </c>
    </row>
    <row r="11" spans="1:3">
      <c r="B11" s="2"/>
      <c r="C11" s="1"/>
    </row>
    <row r="12" spans="1:3">
      <c r="A12" s="4" t="s">
        <v>5</v>
      </c>
      <c r="B12" s="5"/>
      <c r="C12" s="6">
        <f>C10*0.02</f>
        <v>1530</v>
      </c>
    </row>
    <row r="13" spans="1:3">
      <c r="B13" s="2"/>
      <c r="C13" s="1">
        <f>C10+C12</f>
        <v>78030</v>
      </c>
    </row>
    <row r="14" spans="1:3">
      <c r="B14" s="2"/>
      <c r="C14" s="1"/>
    </row>
    <row r="15" spans="1:3">
      <c r="A15" t="s">
        <v>2</v>
      </c>
      <c r="B15" s="13"/>
      <c r="C15" s="1"/>
    </row>
    <row r="16" spans="1:3" ht="30.75" customHeight="1">
      <c r="A16" s="15" t="str">
        <f>IF(B15="Yes","Enter new rank (Assistant Professor, Associate Professor, Professor, Associate Librarian, Librarian or Senior Librarian).","")</f>
        <v/>
      </c>
      <c r="B16" s="16"/>
      <c r="C16" s="6">
        <f>IF(B16="Assistant",3944,IF(B16="Associate",4374,IF(B16="Professor",4879,0)))+IF(B16="Associate Librarian",3944,IF(B16="Librarian",4374,IF(B16="Senior Librarian",4879,0)))</f>
        <v>0</v>
      </c>
    </row>
    <row r="17" spans="1:3">
      <c r="B17" s="2"/>
      <c r="C17" s="1">
        <f>C13+C16</f>
        <v>78030</v>
      </c>
    </row>
    <row r="18" spans="1:3">
      <c r="B18" s="2"/>
      <c r="C18" s="1"/>
    </row>
    <row r="19" spans="1:3">
      <c r="A19" s="4" t="s">
        <v>1</v>
      </c>
      <c r="B19" s="14"/>
      <c r="C19" s="6">
        <f>C17*B19</f>
        <v>0</v>
      </c>
    </row>
    <row r="20" spans="1:3">
      <c r="A20" s="7"/>
      <c r="B20" s="11"/>
      <c r="C20" s="9">
        <f>C17+C19</f>
        <v>78030</v>
      </c>
    </row>
    <row r="21" spans="1:3">
      <c r="A21" s="7"/>
      <c r="B21" s="11"/>
      <c r="C21" s="9"/>
    </row>
    <row r="22" spans="1:3">
      <c r="A22" s="4" t="s">
        <v>6</v>
      </c>
      <c r="B22" s="5"/>
      <c r="C22" s="6">
        <f>C20*0.02</f>
        <v>1560.6000000000001</v>
      </c>
    </row>
    <row r="23" spans="1:3">
      <c r="A23" t="s">
        <v>7</v>
      </c>
      <c r="B23" s="2"/>
      <c r="C23" s="12">
        <f>C20+C22</f>
        <v>79590.600000000006</v>
      </c>
    </row>
    <row r="24" spans="1:3">
      <c r="B24" s="2"/>
      <c r="C24" s="1"/>
    </row>
    <row r="25" spans="1:3">
      <c r="B25" s="2"/>
    </row>
    <row r="26" spans="1:3">
      <c r="B26" s="2"/>
    </row>
    <row r="27" spans="1:3">
      <c r="B27" s="2"/>
    </row>
    <row r="28" spans="1:3">
      <c r="B28" s="2"/>
    </row>
    <row r="29" spans="1:3">
      <c r="B29" s="2"/>
    </row>
    <row r="30" spans="1:3">
      <c r="B30" s="2"/>
    </row>
    <row r="31" spans="1:3">
      <c r="B31" s="2"/>
    </row>
    <row r="32" spans="1:3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O'Donnell</dc:creator>
  <cp:lastModifiedBy>Chris</cp:lastModifiedBy>
  <dcterms:created xsi:type="dcterms:W3CDTF">2019-06-05T14:17:09Z</dcterms:created>
  <dcterms:modified xsi:type="dcterms:W3CDTF">2019-07-20T01:41:04Z</dcterms:modified>
</cp:coreProperties>
</file>